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mputer\Desktop\แผนพัฒนาท้องถิ่น(61-65)\แผนพัฒนาท้องถิ่น61-65\แผนรอบการประชุมสภา\จริง2561-2565\"/>
    </mc:Choice>
  </mc:AlternateContent>
  <bookViews>
    <workbookView xWindow="120" yWindow="120" windowWidth="20052" windowHeight="2268"/>
  </bookViews>
  <sheets>
    <sheet name="ย 1โครงสร้างพื้นฐาน" sheetId="7" r:id="rId1"/>
    <sheet name="ย5การพัฒนาด้านศิลปวัฒนธรรมฯ" sheetId="11" r:id="rId2"/>
    <sheet name="Sheet2" sheetId="2" r:id="rId3"/>
    <sheet name="Sheet3" sheetId="3" r:id="rId4"/>
  </sheets>
  <calcPr calcId="152511"/>
</workbook>
</file>

<file path=xl/calcChain.xml><?xml version="1.0" encoding="utf-8"?>
<calcChain xmlns="http://schemas.openxmlformats.org/spreadsheetml/2006/main">
  <c r="L42" i="7" l="1"/>
  <c r="K42" i="7"/>
  <c r="J42" i="7"/>
  <c r="I42" i="7"/>
  <c r="H42" i="7"/>
  <c r="G42" i="7"/>
  <c r="F42" i="7"/>
  <c r="E42" i="7"/>
  <c r="D42" i="7"/>
  <c r="C42" i="7"/>
  <c r="N33" i="7"/>
  <c r="N34" i="7"/>
  <c r="M34" i="7"/>
  <c r="M33" i="7"/>
  <c r="N20" i="7"/>
  <c r="M20" i="7"/>
  <c r="N19" i="7"/>
  <c r="M19" i="7"/>
  <c r="D25" i="7"/>
  <c r="N39" i="7"/>
  <c r="N37" i="7"/>
  <c r="M39" i="7"/>
  <c r="M37" i="7"/>
  <c r="N35" i="7"/>
  <c r="M35" i="7"/>
  <c r="N32" i="7"/>
  <c r="M32" i="7"/>
  <c r="N31" i="7"/>
  <c r="M31" i="7"/>
  <c r="L25" i="7"/>
  <c r="J25" i="7"/>
  <c r="J43" i="7" s="1"/>
  <c r="H25" i="7"/>
  <c r="F25" i="7"/>
  <c r="K25" i="7"/>
  <c r="K43" i="7" s="1"/>
  <c r="I25" i="7"/>
  <c r="G25" i="7"/>
  <c r="E25" i="7"/>
  <c r="C25" i="7"/>
  <c r="C43" i="7" s="1"/>
  <c r="N21" i="7"/>
  <c r="M21" i="7"/>
  <c r="N18" i="7"/>
  <c r="M18" i="7"/>
  <c r="N17" i="7"/>
  <c r="M17" i="7"/>
  <c r="N16" i="7"/>
  <c r="M16" i="7"/>
  <c r="N15" i="7"/>
  <c r="M15" i="7"/>
  <c r="N14" i="7"/>
  <c r="M14" i="7"/>
  <c r="N13" i="7"/>
  <c r="M13" i="7"/>
  <c r="N12" i="7"/>
  <c r="M12" i="7"/>
  <c r="N11" i="7"/>
  <c r="M11" i="7"/>
  <c r="N9" i="7"/>
  <c r="M8" i="7"/>
  <c r="N8" i="7"/>
  <c r="D43" i="7" l="1"/>
  <c r="H43" i="7"/>
  <c r="L43" i="7"/>
  <c r="M42" i="7"/>
  <c r="I43" i="7"/>
  <c r="E43" i="7"/>
  <c r="F43" i="7"/>
  <c r="N42" i="7"/>
  <c r="G43" i="7"/>
  <c r="N25" i="7"/>
  <c r="M25" i="7"/>
  <c r="N43" i="7" l="1"/>
  <c r="M43" i="7"/>
</calcChain>
</file>

<file path=xl/sharedStrings.xml><?xml version="1.0" encoding="utf-8"?>
<sst xmlns="http://schemas.openxmlformats.org/spreadsheetml/2006/main" count="151" uniqueCount="36">
  <si>
    <t>(บาท)</t>
  </si>
  <si>
    <t>บัญชีสรุปโครงการพัฒนา</t>
  </si>
  <si>
    <t>ยุทธศาสตร์</t>
  </si>
  <si>
    <t>ปี  2561</t>
  </si>
  <si>
    <t>ปี  2562</t>
  </si>
  <si>
    <t>ปี  2563</t>
  </si>
  <si>
    <t>ปี  2564</t>
  </si>
  <si>
    <t>จำนวน</t>
  </si>
  <si>
    <t>โครงการ</t>
  </si>
  <si>
    <t>1)  ยุทธศาสตร์การพัฒนาด้านโครงสร้างพื้นฐาน</t>
  </si>
  <si>
    <t>งบประมาณ</t>
  </si>
  <si>
    <t>รวม</t>
  </si>
  <si>
    <t>รวมทั้งสิ้น</t>
  </si>
  <si>
    <t>องค์การบริหารส่วนตำบลกุดแห่  อำเภอนากลาง  จังหวัดหนองบัวลำภู</t>
  </si>
  <si>
    <t>2)  ยุทธศาสตร์การพัฒนาด้านคนและสังคม</t>
  </si>
  <si>
    <t>3)  ยุทธศาสตร์การพัฒนาด้านการบริหารจัดการและอนุรักษ์ทรัพยากรธรรมชาติและสิ่งแวดล้อมอย่างยั่งยืน</t>
  </si>
  <si>
    <t>รวม  5  ปี</t>
  </si>
  <si>
    <t>ปี  2565</t>
  </si>
  <si>
    <t xml:space="preserve"> -</t>
  </si>
  <si>
    <t xml:space="preserve"> - </t>
  </si>
  <si>
    <t xml:space="preserve">แผนพัฒนาท้องถิ่น  พ.ศ.  2561 - 2565 </t>
  </si>
  <si>
    <t>4)  ยุทธศาสตร์การพัฒนาด้านการส่งเสริมเศรษฐกิจชุมชนท้องถิ่นตามหลักของปรัชญาเศรษฐกิจพอเพียง</t>
  </si>
  <si>
    <t>5)  ยุทธศาสตร์การพัฒนาด้านศิลปวัฒนธรรม  จารีตประเพณีและภูมิปัญญาท้องถิ่น</t>
  </si>
  <si>
    <t xml:space="preserve"> -แผนงานอุตสาหกรรมและการโยธา</t>
  </si>
  <si>
    <t xml:space="preserve"> -แผนงานเคหะและชุมชน</t>
  </si>
  <si>
    <t xml:space="preserve">     -แผนงานบริหารงานทั่วไป</t>
  </si>
  <si>
    <t xml:space="preserve">     -แผนงานการรักษาความสงบภายใน</t>
  </si>
  <si>
    <t xml:space="preserve">     -แผนงานการศึกษา</t>
  </si>
  <si>
    <t xml:space="preserve">     -แผนงานสาธารณสุข</t>
  </si>
  <si>
    <t xml:space="preserve">     -แผนงานสังคมสงเคราะห์</t>
  </si>
  <si>
    <t xml:space="preserve">     -แผนงานเคหะและชุมชน</t>
  </si>
  <si>
    <t xml:space="preserve">     -แผนงานการศาสนา  วัฒนธรรมและนันทนาการ</t>
  </si>
  <si>
    <t xml:space="preserve">     -แผนงานสร้างความเข้มแข็งของชุมชน</t>
  </si>
  <si>
    <t xml:space="preserve">     -แผนงานงบกลาง</t>
  </si>
  <si>
    <t xml:space="preserve">     -แผนงานการเกษตร</t>
  </si>
  <si>
    <t xml:space="preserve">     -แผนงานอุตสาหกรรมและการโยธา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</si>
</sst>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17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6"/>
      <color theme="1"/>
      <name val="TH SarabunIT๙"/>
      <family val="2"/>
    </font>
    <font>
      <sz val="16"/>
      <color theme="1"/>
      <name val="TH SarabunIT๙"/>
      <family val="2"/>
    </font>
    <font>
      <b/>
      <sz val="15"/>
      <color theme="1"/>
      <name val="TH SarabunIT๙"/>
      <family val="2"/>
    </font>
    <font>
      <sz val="15"/>
      <color theme="1"/>
      <name val="TH SarabunIT๙"/>
      <family val="2"/>
    </font>
    <font>
      <b/>
      <sz val="16"/>
      <color rgb="FFFF0000"/>
      <name val="TH SarabunIT๙"/>
      <family val="2"/>
    </font>
    <font>
      <b/>
      <sz val="15"/>
      <color rgb="FFFF0000"/>
      <name val="TH SarabunIT๙"/>
      <family val="2"/>
    </font>
    <font>
      <b/>
      <sz val="14"/>
      <color theme="1"/>
      <name val="TH SarabunIT๙"/>
      <family val="2"/>
    </font>
    <font>
      <b/>
      <sz val="18"/>
      <color rgb="FFFF0000"/>
      <name val="TH SarabunIT๙"/>
      <family val="2"/>
    </font>
    <font>
      <sz val="12"/>
      <color theme="1"/>
      <name val="TH SarabunIT๙"/>
      <family val="2"/>
    </font>
    <font>
      <b/>
      <sz val="16"/>
      <name val="TH SarabunIT๙"/>
      <family val="2"/>
    </font>
    <font>
      <b/>
      <sz val="14"/>
      <name val="TH SarabunIT๙"/>
      <family val="2"/>
    </font>
    <font>
      <b/>
      <sz val="15"/>
      <name val="TH SarabunIT๙"/>
      <family val="2"/>
    </font>
    <font>
      <b/>
      <sz val="18"/>
      <name val="TH SarabunIT๙"/>
      <family val="2"/>
    </font>
    <font>
      <b/>
      <sz val="13"/>
      <name val="TH SarabunIT๙"/>
      <family val="2"/>
    </font>
    <font>
      <sz val="16"/>
      <name val="TH SarabunIT๙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9">
    <xf numFmtId="0" fontId="0" fillId="0" borderId="0" xfId="0"/>
    <xf numFmtId="0" fontId="3" fillId="0" borderId="0" xfId="0" applyFont="1"/>
    <xf numFmtId="0" fontId="3" fillId="0" borderId="0" xfId="0" applyFont="1" applyBorder="1"/>
    <xf numFmtId="0" fontId="5" fillId="0" borderId="0" xfId="0" applyFont="1"/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87" fontId="6" fillId="3" borderId="9" xfId="1" applyNumberFormat="1" applyFont="1" applyFill="1" applyBorder="1" applyAlignment="1">
      <alignment horizontal="center"/>
    </xf>
    <xf numFmtId="0" fontId="6" fillId="3" borderId="0" xfId="0" applyFont="1" applyFill="1"/>
    <xf numFmtId="187" fontId="7" fillId="3" borderId="9" xfId="1" applyNumberFormat="1" applyFont="1" applyFill="1" applyBorder="1" applyAlignment="1">
      <alignment horizontal="center"/>
    </xf>
    <xf numFmtId="187" fontId="6" fillId="2" borderId="9" xfId="1" applyNumberFormat="1" applyFont="1" applyFill="1" applyBorder="1" applyAlignment="1">
      <alignment horizontal="center"/>
    </xf>
    <xf numFmtId="0" fontId="10" fillId="0" borderId="0" xfId="0" applyFont="1"/>
    <xf numFmtId="0" fontId="5" fillId="0" borderId="12" xfId="0" applyFont="1" applyBorder="1" applyAlignment="1">
      <alignment horizontal="center"/>
    </xf>
    <xf numFmtId="0" fontId="5" fillId="0" borderId="13" xfId="0" applyFont="1" applyBorder="1"/>
    <xf numFmtId="187" fontId="5" fillId="0" borderId="12" xfId="1" applyNumberFormat="1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187" fontId="5" fillId="0" borderId="15" xfId="1" applyNumberFormat="1" applyFont="1" applyBorder="1" applyAlignment="1">
      <alignment horizontal="center"/>
    </xf>
    <xf numFmtId="0" fontId="5" fillId="0" borderId="16" xfId="0" applyFont="1" applyBorder="1"/>
    <xf numFmtId="0" fontId="5" fillId="0" borderId="17" xfId="0" applyFont="1" applyBorder="1"/>
    <xf numFmtId="187" fontId="5" fillId="0" borderId="15" xfId="0" applyNumberFormat="1" applyFont="1" applyBorder="1" applyAlignment="1">
      <alignment horizontal="center"/>
    </xf>
    <xf numFmtId="0" fontId="9" fillId="2" borderId="9" xfId="0" applyFont="1" applyFill="1" applyBorder="1" applyAlignment="1">
      <alignment horizontal="center"/>
    </xf>
    <xf numFmtId="0" fontId="6" fillId="3" borderId="9" xfId="0" applyFont="1" applyFill="1" applyBorder="1" applyAlignment="1">
      <alignment horizontal="center"/>
    </xf>
    <xf numFmtId="187" fontId="5" fillId="0" borderId="14" xfId="1" applyNumberFormat="1" applyFont="1" applyBorder="1" applyAlignment="1">
      <alignment horizontal="center"/>
    </xf>
    <xf numFmtId="0" fontId="11" fillId="3" borderId="9" xfId="0" applyFont="1" applyFill="1" applyBorder="1" applyAlignment="1">
      <alignment horizontal="center"/>
    </xf>
    <xf numFmtId="187" fontId="11" fillId="3" borderId="9" xfId="1" applyNumberFormat="1" applyFont="1" applyFill="1" applyBorder="1" applyAlignment="1">
      <alignment horizontal="center"/>
    </xf>
    <xf numFmtId="187" fontId="12" fillId="3" borderId="9" xfId="1" applyNumberFormat="1" applyFont="1" applyFill="1" applyBorder="1" applyAlignment="1">
      <alignment horizontal="center"/>
    </xf>
    <xf numFmtId="187" fontId="13" fillId="3" borderId="9" xfId="1" applyNumberFormat="1" applyFont="1" applyFill="1" applyBorder="1" applyAlignment="1">
      <alignment horizontal="center"/>
    </xf>
    <xf numFmtId="0" fontId="11" fillId="3" borderId="0" xfId="0" applyFont="1" applyFill="1"/>
    <xf numFmtId="0" fontId="14" fillId="2" borderId="9" xfId="0" applyFont="1" applyFill="1" applyBorder="1" applyAlignment="1">
      <alignment horizontal="center"/>
    </xf>
    <xf numFmtId="187" fontId="12" fillId="2" borderId="9" xfId="0" applyNumberFormat="1" applyFont="1" applyFill="1" applyBorder="1" applyAlignment="1">
      <alignment horizontal="center"/>
    </xf>
    <xf numFmtId="187" fontId="15" fillId="2" borderId="9" xfId="0" applyNumberFormat="1" applyFont="1" applyFill="1" applyBorder="1" applyAlignment="1">
      <alignment horizontal="center"/>
    </xf>
    <xf numFmtId="187" fontId="11" fillId="2" borderId="9" xfId="1" applyNumberFormat="1" applyFont="1" applyFill="1" applyBorder="1" applyAlignment="1">
      <alignment horizontal="center"/>
    </xf>
    <xf numFmtId="0" fontId="16" fillId="0" borderId="0" xfId="0" applyFont="1"/>
    <xf numFmtId="0" fontId="13" fillId="3" borderId="9" xfId="0" applyFont="1" applyFill="1" applyBorder="1" applyAlignment="1">
      <alignment horizontal="center"/>
    </xf>
    <xf numFmtId="187" fontId="15" fillId="3" borderId="9" xfId="1" applyNumberFormat="1" applyFont="1" applyFill="1" applyBorder="1" applyAlignment="1">
      <alignment horizontal="center"/>
    </xf>
    <xf numFmtId="0" fontId="13" fillId="3" borderId="0" xfId="0" applyFont="1" applyFill="1"/>
    <xf numFmtId="0" fontId="5" fillId="0" borderId="12" xfId="0" applyFont="1" applyBorder="1" applyAlignment="1">
      <alignment horizontal="left" vertical="top" wrapText="1"/>
    </xf>
    <xf numFmtId="0" fontId="5" fillId="0" borderId="12" xfId="0" applyFont="1" applyBorder="1" applyAlignment="1">
      <alignment horizontal="left" vertical="top" wrapText="1" indent="2"/>
    </xf>
    <xf numFmtId="0" fontId="11" fillId="3" borderId="9" xfId="0" applyFont="1" applyFill="1" applyBorder="1" applyAlignment="1">
      <alignment horizontal="center"/>
    </xf>
    <xf numFmtId="0" fontId="14" fillId="2" borderId="9" xfId="0" applyFont="1" applyFill="1" applyBorder="1" applyAlignment="1">
      <alignment horizontal="center"/>
    </xf>
    <xf numFmtId="0" fontId="5" fillId="0" borderId="15" xfId="0" applyFont="1" applyBorder="1" applyAlignment="1">
      <alignment horizontal="left" vertical="top" wrapText="1"/>
    </xf>
    <xf numFmtId="0" fontId="8" fillId="0" borderId="18" xfId="0" applyFont="1" applyBorder="1" applyAlignment="1">
      <alignment vertical="top" wrapText="1"/>
    </xf>
    <xf numFmtId="0" fontId="8" fillId="0" borderId="19" xfId="0" applyFont="1" applyBorder="1" applyAlignment="1">
      <alignment vertical="top" wrapText="1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8" fillId="0" borderId="3" xfId="0" applyFont="1" applyBorder="1" applyAlignment="1">
      <alignment vertical="top" wrapText="1"/>
    </xf>
    <xf numFmtId="0" fontId="8" fillId="0" borderId="4" xfId="0" applyFont="1" applyBorder="1" applyAlignment="1">
      <alignment vertical="top" wrapTex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13" fillId="3" borderId="9" xfId="0" applyFont="1" applyFill="1" applyBorder="1" applyAlignment="1">
      <alignment horizontal="center"/>
    </xf>
    <xf numFmtId="0" fontId="4" fillId="0" borderId="18" xfId="0" applyFont="1" applyBorder="1" applyAlignment="1">
      <alignment vertical="top" wrapText="1"/>
    </xf>
    <xf numFmtId="0" fontId="4" fillId="0" borderId="19" xfId="0" applyFont="1" applyBorder="1" applyAlignment="1">
      <alignment vertical="top" wrapText="1"/>
    </xf>
    <xf numFmtId="0" fontId="5" fillId="0" borderId="15" xfId="0" applyFont="1" applyBorder="1" applyAlignment="1">
      <alignment horizontal="left" vertical="top" wrapText="1" indent="2"/>
    </xf>
    <xf numFmtId="0" fontId="5" fillId="0" borderId="18" xfId="0" applyFont="1" applyBorder="1" applyAlignment="1">
      <alignment horizontal="left" vertical="top" wrapText="1" indent="2"/>
    </xf>
    <xf numFmtId="0" fontId="5" fillId="0" borderId="19" xfId="0" applyFont="1" applyBorder="1" applyAlignment="1">
      <alignment horizontal="left" vertical="top" wrapText="1" indent="2"/>
    </xf>
    <xf numFmtId="0" fontId="4" fillId="0" borderId="3" xfId="0" applyFont="1" applyBorder="1" applyAlignment="1">
      <alignment vertical="top" wrapText="1"/>
    </xf>
    <xf numFmtId="0" fontId="4" fillId="0" borderId="4" xfId="0" applyFont="1" applyBorder="1" applyAlignment="1">
      <alignment vertical="top" wrapText="1"/>
    </xf>
    <xf numFmtId="0" fontId="8" fillId="0" borderId="18" xfId="0" applyFont="1" applyBorder="1" applyAlignment="1">
      <alignment horizontal="left" vertical="top" wrapText="1"/>
    </xf>
    <xf numFmtId="0" fontId="8" fillId="0" borderId="19" xfId="0" applyFont="1" applyBorder="1" applyAlignment="1">
      <alignment horizontal="left" vertical="top" wrapText="1"/>
    </xf>
    <xf numFmtId="0" fontId="6" fillId="3" borderId="9" xfId="0" applyFont="1" applyFill="1" applyBorder="1" applyAlignment="1">
      <alignment horizontal="center"/>
    </xf>
    <xf numFmtId="0" fontId="9" fillId="2" borderId="9" xfId="0" applyFont="1" applyFill="1" applyBorder="1" applyAlignment="1">
      <alignment horizontal="center"/>
    </xf>
    <xf numFmtId="0" fontId="4" fillId="0" borderId="12" xfId="0" applyFont="1" applyBorder="1" applyAlignment="1">
      <alignment horizontal="left" vertical="top" wrapText="1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61480</xdr:colOff>
      <xdr:row>1</xdr:row>
      <xdr:rowOff>91786</xdr:rowOff>
    </xdr:from>
    <xdr:to>
      <xdr:col>13</xdr:col>
      <xdr:colOff>483177</xdr:colOff>
      <xdr:row>2</xdr:row>
      <xdr:rowOff>167986</xdr:rowOff>
    </xdr:to>
    <xdr:sp macro="" textlink="">
      <xdr:nvSpPr>
        <xdr:cNvPr id="2" name="TextBox 1"/>
        <xdr:cNvSpPr txBox="1"/>
      </xdr:nvSpPr>
      <xdr:spPr>
        <a:xfrm>
          <a:off x="9127548" y="360218"/>
          <a:ext cx="1045152" cy="34463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   แบบ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 ผ.01</a:t>
          </a:r>
          <a:endParaRPr lang="th-TH" sz="16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oneCellAnchor>
    <xdr:from>
      <xdr:col>11</xdr:col>
      <xdr:colOff>647700</xdr:colOff>
      <xdr:row>25</xdr:row>
      <xdr:rowOff>0</xdr:rowOff>
    </xdr:from>
    <xdr:ext cx="184731" cy="262572"/>
    <xdr:sp macro="" textlink="">
      <xdr:nvSpPr>
        <xdr:cNvPr id="3" name="กล่องข้อความ 2"/>
        <xdr:cNvSpPr txBox="1"/>
      </xdr:nvSpPr>
      <xdr:spPr>
        <a:xfrm>
          <a:off x="7372350" y="7375207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11</xdr:col>
      <xdr:colOff>647700</xdr:colOff>
      <xdr:row>25</xdr:row>
      <xdr:rowOff>0</xdr:rowOff>
    </xdr:from>
    <xdr:ext cx="184731" cy="262572"/>
    <xdr:sp macro="" textlink="">
      <xdr:nvSpPr>
        <xdr:cNvPr id="4" name="กล่องข้อความ 2"/>
        <xdr:cNvSpPr txBox="1"/>
      </xdr:nvSpPr>
      <xdr:spPr>
        <a:xfrm>
          <a:off x="8510155" y="1348220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9</xdr:col>
      <xdr:colOff>647700</xdr:colOff>
      <xdr:row>25</xdr:row>
      <xdr:rowOff>0</xdr:rowOff>
    </xdr:from>
    <xdr:ext cx="184731" cy="262572"/>
    <xdr:sp macro="" textlink="">
      <xdr:nvSpPr>
        <xdr:cNvPr id="5" name="กล่องข้อความ 2"/>
        <xdr:cNvSpPr txBox="1"/>
      </xdr:nvSpPr>
      <xdr:spPr>
        <a:xfrm>
          <a:off x="11039475" y="135826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9</xdr:col>
      <xdr:colOff>647700</xdr:colOff>
      <xdr:row>25</xdr:row>
      <xdr:rowOff>0</xdr:rowOff>
    </xdr:from>
    <xdr:ext cx="184731" cy="262572"/>
    <xdr:sp macro="" textlink="">
      <xdr:nvSpPr>
        <xdr:cNvPr id="6" name="กล่องข้อความ 2"/>
        <xdr:cNvSpPr txBox="1"/>
      </xdr:nvSpPr>
      <xdr:spPr>
        <a:xfrm>
          <a:off x="11039475" y="62960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11</xdr:col>
      <xdr:colOff>647700</xdr:colOff>
      <xdr:row>42</xdr:row>
      <xdr:rowOff>0</xdr:rowOff>
    </xdr:from>
    <xdr:ext cx="184731" cy="262572"/>
    <xdr:sp macro="" textlink="">
      <xdr:nvSpPr>
        <xdr:cNvPr id="7" name="กล่องข้อความ 6"/>
        <xdr:cNvSpPr txBox="1"/>
      </xdr:nvSpPr>
      <xdr:spPr>
        <a:xfrm>
          <a:off x="10433957" y="6482443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11</xdr:col>
      <xdr:colOff>647700</xdr:colOff>
      <xdr:row>42</xdr:row>
      <xdr:rowOff>0</xdr:rowOff>
    </xdr:from>
    <xdr:ext cx="184731" cy="262572"/>
    <xdr:sp macro="" textlink="">
      <xdr:nvSpPr>
        <xdr:cNvPr id="8" name="กล่องข้อความ 2"/>
        <xdr:cNvSpPr txBox="1"/>
      </xdr:nvSpPr>
      <xdr:spPr>
        <a:xfrm>
          <a:off x="10433957" y="6482443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9</xdr:col>
      <xdr:colOff>647700</xdr:colOff>
      <xdr:row>42</xdr:row>
      <xdr:rowOff>0</xdr:rowOff>
    </xdr:from>
    <xdr:ext cx="184731" cy="262572"/>
    <xdr:sp macro="" textlink="">
      <xdr:nvSpPr>
        <xdr:cNvPr id="9" name="กล่องข้อความ 2"/>
        <xdr:cNvSpPr txBox="1"/>
      </xdr:nvSpPr>
      <xdr:spPr>
        <a:xfrm>
          <a:off x="8958943" y="6482443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9</xdr:col>
      <xdr:colOff>647700</xdr:colOff>
      <xdr:row>42</xdr:row>
      <xdr:rowOff>0</xdr:rowOff>
    </xdr:from>
    <xdr:ext cx="184731" cy="262572"/>
    <xdr:sp macro="" textlink="">
      <xdr:nvSpPr>
        <xdr:cNvPr id="10" name="กล่องข้อความ 2"/>
        <xdr:cNvSpPr txBox="1"/>
      </xdr:nvSpPr>
      <xdr:spPr>
        <a:xfrm>
          <a:off x="8958943" y="6482443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61480</xdr:colOff>
      <xdr:row>1</xdr:row>
      <xdr:rowOff>91786</xdr:rowOff>
    </xdr:from>
    <xdr:to>
      <xdr:col>13</xdr:col>
      <xdr:colOff>483177</xdr:colOff>
      <xdr:row>2</xdr:row>
      <xdr:rowOff>167986</xdr:rowOff>
    </xdr:to>
    <xdr:sp macro="" textlink="">
      <xdr:nvSpPr>
        <xdr:cNvPr id="2" name="TextBox 1"/>
        <xdr:cNvSpPr txBox="1"/>
      </xdr:nvSpPr>
      <xdr:spPr>
        <a:xfrm>
          <a:off x="10638040" y="358486"/>
          <a:ext cx="1038917" cy="3429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   แบบ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 ผ.01</a:t>
          </a:r>
          <a:endParaRPr lang="th-TH" sz="16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oneCellAnchor>
    <xdr:from>
      <xdr:col>11</xdr:col>
      <xdr:colOff>647700</xdr:colOff>
      <xdr:row>16</xdr:row>
      <xdr:rowOff>0</xdr:rowOff>
    </xdr:from>
    <xdr:ext cx="184731" cy="262572"/>
    <xdr:sp macro="" textlink="">
      <xdr:nvSpPr>
        <xdr:cNvPr id="3" name="กล่องข้อความ 2"/>
        <xdr:cNvSpPr txBox="1"/>
      </xdr:nvSpPr>
      <xdr:spPr>
        <a:xfrm>
          <a:off x="10393680" y="493776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11</xdr:col>
      <xdr:colOff>647700</xdr:colOff>
      <xdr:row>16</xdr:row>
      <xdr:rowOff>0</xdr:rowOff>
    </xdr:from>
    <xdr:ext cx="184731" cy="262572"/>
    <xdr:sp macro="" textlink="">
      <xdr:nvSpPr>
        <xdr:cNvPr id="4" name="กล่องข้อความ 2"/>
        <xdr:cNvSpPr txBox="1"/>
      </xdr:nvSpPr>
      <xdr:spPr>
        <a:xfrm>
          <a:off x="10393680" y="493776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9</xdr:col>
      <xdr:colOff>647700</xdr:colOff>
      <xdr:row>16</xdr:row>
      <xdr:rowOff>0</xdr:rowOff>
    </xdr:from>
    <xdr:ext cx="184731" cy="262572"/>
    <xdr:sp macro="" textlink="">
      <xdr:nvSpPr>
        <xdr:cNvPr id="5" name="กล่องข้อความ 2"/>
        <xdr:cNvSpPr txBox="1"/>
      </xdr:nvSpPr>
      <xdr:spPr>
        <a:xfrm>
          <a:off x="9014460" y="493776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9</xdr:col>
      <xdr:colOff>647700</xdr:colOff>
      <xdr:row>16</xdr:row>
      <xdr:rowOff>0</xdr:rowOff>
    </xdr:from>
    <xdr:ext cx="184731" cy="262572"/>
    <xdr:sp macro="" textlink="">
      <xdr:nvSpPr>
        <xdr:cNvPr id="6" name="กล่องข้อความ 2"/>
        <xdr:cNvSpPr txBox="1"/>
      </xdr:nvSpPr>
      <xdr:spPr>
        <a:xfrm>
          <a:off x="9014460" y="493776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3"/>
  <sheetViews>
    <sheetView tabSelected="1" showRuler="0" view="pageBreakPreview" topLeftCell="A22" zoomScale="110" zoomScaleNormal="130" zoomScaleSheetLayoutView="110" workbookViewId="0">
      <selection activeCell="A33" sqref="A33:B33"/>
    </sheetView>
  </sheetViews>
  <sheetFormatPr defaultColWidth="8.8984375" defaultRowHeight="21" x14ac:dyDescent="0.4"/>
  <cols>
    <col min="1" max="1" width="5" style="1" customWidth="1"/>
    <col min="2" max="2" width="38.19921875" style="1" customWidth="1"/>
    <col min="3" max="3" width="8.09765625" style="1" customWidth="1"/>
    <col min="4" max="4" width="11.8984375" style="1" customWidth="1"/>
    <col min="5" max="5" width="8.09765625" style="1" customWidth="1"/>
    <col min="6" max="6" width="11.69921875" style="1" customWidth="1"/>
    <col min="7" max="7" width="8.09765625" style="1" customWidth="1"/>
    <col min="8" max="8" width="11.3984375" style="1" customWidth="1"/>
    <col min="9" max="9" width="7.3984375" style="1" customWidth="1"/>
    <col min="10" max="10" width="11.296875" style="1" customWidth="1"/>
    <col min="11" max="11" width="8.09765625" style="1" customWidth="1"/>
    <col min="12" max="12" width="11.5" style="1" customWidth="1"/>
    <col min="13" max="13" width="8.09765625" style="1" customWidth="1"/>
    <col min="14" max="14" width="14.59765625" style="1" customWidth="1"/>
    <col min="15" max="15" width="0" style="1" hidden="1" customWidth="1"/>
    <col min="16" max="16384" width="8.8984375" style="1"/>
  </cols>
  <sheetData>
    <row r="1" spans="1:14" x14ac:dyDescent="0.4">
      <c r="A1" s="54" t="s">
        <v>1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</row>
    <row r="2" spans="1:14" s="2" customFormat="1" x14ac:dyDescent="0.4">
      <c r="A2" s="55" t="s">
        <v>20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</row>
    <row r="3" spans="1:14" x14ac:dyDescent="0.4">
      <c r="A3" s="54" t="s">
        <v>13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</row>
    <row r="4" spans="1:14" s="3" customFormat="1" ht="19.2" x14ac:dyDescent="0.35">
      <c r="A4" s="48" t="s">
        <v>2</v>
      </c>
      <c r="B4" s="49"/>
      <c r="C4" s="44" t="s">
        <v>3</v>
      </c>
      <c r="D4" s="45"/>
      <c r="E4" s="44" t="s">
        <v>4</v>
      </c>
      <c r="F4" s="45"/>
      <c r="G4" s="44" t="s">
        <v>5</v>
      </c>
      <c r="H4" s="45"/>
      <c r="I4" s="44" t="s">
        <v>6</v>
      </c>
      <c r="J4" s="45"/>
      <c r="K4" s="44" t="s">
        <v>17</v>
      </c>
      <c r="L4" s="45"/>
      <c r="M4" s="44" t="s">
        <v>16</v>
      </c>
      <c r="N4" s="45"/>
    </row>
    <row r="5" spans="1:14" s="3" customFormat="1" ht="19.2" x14ac:dyDescent="0.35">
      <c r="A5" s="50"/>
      <c r="B5" s="51"/>
      <c r="C5" s="4" t="s">
        <v>7</v>
      </c>
      <c r="D5" s="4" t="s">
        <v>10</v>
      </c>
      <c r="E5" s="4" t="s">
        <v>7</v>
      </c>
      <c r="F5" s="4" t="s">
        <v>10</v>
      </c>
      <c r="G5" s="4" t="s">
        <v>7</v>
      </c>
      <c r="H5" s="4" t="s">
        <v>10</v>
      </c>
      <c r="I5" s="4" t="s">
        <v>7</v>
      </c>
      <c r="J5" s="4" t="s">
        <v>10</v>
      </c>
      <c r="K5" s="4" t="s">
        <v>7</v>
      </c>
      <c r="L5" s="4" t="s">
        <v>10</v>
      </c>
      <c r="M5" s="4" t="s">
        <v>7</v>
      </c>
      <c r="N5" s="4" t="s">
        <v>10</v>
      </c>
    </row>
    <row r="6" spans="1:14" s="3" customFormat="1" ht="23.25" customHeight="1" x14ac:dyDescent="0.35">
      <c r="A6" s="52"/>
      <c r="B6" s="53"/>
      <c r="C6" s="5" t="s">
        <v>8</v>
      </c>
      <c r="D6" s="5" t="s">
        <v>0</v>
      </c>
      <c r="E6" s="5" t="s">
        <v>8</v>
      </c>
      <c r="F6" s="5" t="s">
        <v>0</v>
      </c>
      <c r="G6" s="5" t="s">
        <v>8</v>
      </c>
      <c r="H6" s="5" t="s">
        <v>0</v>
      </c>
      <c r="I6" s="5" t="s">
        <v>8</v>
      </c>
      <c r="J6" s="5" t="s">
        <v>0</v>
      </c>
      <c r="K6" s="5" t="s">
        <v>8</v>
      </c>
      <c r="L6" s="5" t="s">
        <v>0</v>
      </c>
      <c r="M6" s="5" t="s">
        <v>8</v>
      </c>
      <c r="N6" s="5" t="s">
        <v>0</v>
      </c>
    </row>
    <row r="7" spans="1:14" s="3" customFormat="1" ht="23.25" customHeight="1" x14ac:dyDescent="0.35">
      <c r="A7" s="62" t="s">
        <v>9</v>
      </c>
      <c r="B7" s="63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</row>
    <row r="8" spans="1:14" s="13" customFormat="1" ht="23.25" customHeight="1" x14ac:dyDescent="0.35">
      <c r="A8" s="38" t="s">
        <v>23</v>
      </c>
      <c r="B8" s="38"/>
      <c r="C8" s="12">
        <v>18</v>
      </c>
      <c r="D8" s="14">
        <v>4072000</v>
      </c>
      <c r="E8" s="12">
        <v>26</v>
      </c>
      <c r="F8" s="14">
        <v>7304100</v>
      </c>
      <c r="G8" s="12">
        <v>43</v>
      </c>
      <c r="H8" s="14">
        <v>9897000</v>
      </c>
      <c r="I8" s="12">
        <v>28</v>
      </c>
      <c r="J8" s="14">
        <v>7634500</v>
      </c>
      <c r="K8" s="12">
        <v>16</v>
      </c>
      <c r="L8" s="14">
        <v>5277000</v>
      </c>
      <c r="M8" s="12">
        <f>SUM(C8+E8+G8+I8+K8)</f>
        <v>131</v>
      </c>
      <c r="N8" s="14">
        <f>SUM(D8+F8+H8+J8+L8)</f>
        <v>34184600</v>
      </c>
    </row>
    <row r="9" spans="1:14" s="13" customFormat="1" ht="23.25" customHeight="1" x14ac:dyDescent="0.35">
      <c r="A9" s="59" t="s">
        <v>24</v>
      </c>
      <c r="B9" s="59"/>
      <c r="C9" s="12" t="s">
        <v>18</v>
      </c>
      <c r="D9" s="14" t="s">
        <v>18</v>
      </c>
      <c r="E9" s="12" t="s">
        <v>18</v>
      </c>
      <c r="F9" s="12" t="s">
        <v>18</v>
      </c>
      <c r="G9" s="12">
        <v>22</v>
      </c>
      <c r="H9" s="14">
        <v>2240000</v>
      </c>
      <c r="I9" s="12">
        <v>20</v>
      </c>
      <c r="J9" s="14">
        <v>1930000</v>
      </c>
      <c r="K9" s="12">
        <v>18</v>
      </c>
      <c r="L9" s="14">
        <v>1800000</v>
      </c>
      <c r="M9" s="12">
        <v>60</v>
      </c>
      <c r="N9" s="14">
        <f>SUM(H9+J9+L9)</f>
        <v>5970000</v>
      </c>
    </row>
    <row r="10" spans="1:14" s="13" customFormat="1" ht="23.25" customHeight="1" x14ac:dyDescent="0.35">
      <c r="A10" s="57" t="s">
        <v>14</v>
      </c>
      <c r="B10" s="58"/>
      <c r="C10" s="12"/>
      <c r="D10" s="14"/>
      <c r="E10" s="12"/>
      <c r="F10" s="12"/>
      <c r="G10" s="12"/>
      <c r="H10" s="12"/>
      <c r="I10" s="12"/>
      <c r="J10" s="14"/>
      <c r="K10" s="12"/>
      <c r="L10" s="14"/>
      <c r="M10" s="12"/>
      <c r="N10" s="12"/>
    </row>
    <row r="11" spans="1:14" s="13" customFormat="1" ht="23.25" customHeight="1" x14ac:dyDescent="0.35">
      <c r="A11" s="37" t="s">
        <v>25</v>
      </c>
      <c r="B11" s="37"/>
      <c r="C11" s="12">
        <v>23</v>
      </c>
      <c r="D11" s="14">
        <v>1494690</v>
      </c>
      <c r="E11" s="12">
        <v>14</v>
      </c>
      <c r="F11" s="14">
        <v>572920</v>
      </c>
      <c r="G11" s="15">
        <v>14</v>
      </c>
      <c r="H11" s="23">
        <v>1360000</v>
      </c>
      <c r="I11" s="12">
        <v>11</v>
      </c>
      <c r="J11" s="14">
        <v>610000</v>
      </c>
      <c r="K11" s="12">
        <v>11</v>
      </c>
      <c r="L11" s="14">
        <v>610000</v>
      </c>
      <c r="M11" s="15">
        <f t="shared" ref="M11:M21" si="0">SUM(C11+E11+G11+I11+K11)</f>
        <v>73</v>
      </c>
      <c r="N11" s="14">
        <f t="shared" ref="N11:N21" si="1">SUM(D11+F11+H11+J11+L11)</f>
        <v>4647610</v>
      </c>
    </row>
    <row r="12" spans="1:14" s="18" customFormat="1" ht="23.25" customHeight="1" x14ac:dyDescent="0.35">
      <c r="A12" s="37" t="s">
        <v>26</v>
      </c>
      <c r="B12" s="37"/>
      <c r="C12" s="16">
        <v>2</v>
      </c>
      <c r="D12" s="17">
        <v>50000</v>
      </c>
      <c r="E12" s="16">
        <v>7</v>
      </c>
      <c r="F12" s="17">
        <v>265000</v>
      </c>
      <c r="G12" s="16">
        <v>8</v>
      </c>
      <c r="H12" s="17">
        <v>370000</v>
      </c>
      <c r="I12" s="16">
        <v>9</v>
      </c>
      <c r="J12" s="17">
        <v>420000</v>
      </c>
      <c r="K12" s="16">
        <v>9</v>
      </c>
      <c r="L12" s="17">
        <v>420000</v>
      </c>
      <c r="M12" s="15">
        <f t="shared" si="0"/>
        <v>35</v>
      </c>
      <c r="N12" s="14">
        <f t="shared" si="1"/>
        <v>1525000</v>
      </c>
    </row>
    <row r="13" spans="1:14" s="19" customFormat="1" ht="23.25" customHeight="1" x14ac:dyDescent="0.35">
      <c r="A13" s="37" t="s">
        <v>27</v>
      </c>
      <c r="B13" s="37"/>
      <c r="C13" s="12">
        <v>4</v>
      </c>
      <c r="D13" s="14">
        <v>3456800</v>
      </c>
      <c r="E13" s="12">
        <v>8</v>
      </c>
      <c r="F13" s="14">
        <v>3593000</v>
      </c>
      <c r="G13" s="12">
        <v>7</v>
      </c>
      <c r="H13" s="14">
        <v>3650000</v>
      </c>
      <c r="I13" s="12">
        <v>7</v>
      </c>
      <c r="J13" s="14">
        <v>3650000</v>
      </c>
      <c r="K13" s="12">
        <v>7</v>
      </c>
      <c r="L13" s="14">
        <v>3650000</v>
      </c>
      <c r="M13" s="15">
        <f t="shared" si="0"/>
        <v>33</v>
      </c>
      <c r="N13" s="14">
        <f t="shared" si="1"/>
        <v>17999800</v>
      </c>
    </row>
    <row r="14" spans="1:14" s="19" customFormat="1" ht="23.25" customHeight="1" x14ac:dyDescent="0.35">
      <c r="A14" s="37" t="s">
        <v>28</v>
      </c>
      <c r="B14" s="37"/>
      <c r="C14" s="12">
        <v>5</v>
      </c>
      <c r="D14" s="14">
        <v>490000</v>
      </c>
      <c r="E14" s="12">
        <v>5</v>
      </c>
      <c r="F14" s="14">
        <v>535000</v>
      </c>
      <c r="G14" s="12">
        <v>8</v>
      </c>
      <c r="H14" s="14">
        <v>670000</v>
      </c>
      <c r="I14" s="16">
        <v>8</v>
      </c>
      <c r="J14" s="17">
        <v>670000</v>
      </c>
      <c r="K14" s="12">
        <v>8</v>
      </c>
      <c r="L14" s="14">
        <v>670000</v>
      </c>
      <c r="M14" s="15">
        <f t="shared" si="0"/>
        <v>34</v>
      </c>
      <c r="N14" s="14">
        <f t="shared" si="1"/>
        <v>3035000</v>
      </c>
    </row>
    <row r="15" spans="1:14" s="19" customFormat="1" ht="23.25" customHeight="1" x14ac:dyDescent="0.35">
      <c r="A15" s="37" t="s">
        <v>29</v>
      </c>
      <c r="B15" s="37"/>
      <c r="C15" s="12">
        <v>1</v>
      </c>
      <c r="D15" s="14">
        <v>20000</v>
      </c>
      <c r="E15" s="12">
        <v>5</v>
      </c>
      <c r="F15" s="14">
        <v>49900</v>
      </c>
      <c r="G15" s="12">
        <v>4</v>
      </c>
      <c r="H15" s="14">
        <v>240000</v>
      </c>
      <c r="I15" s="16">
        <v>4</v>
      </c>
      <c r="J15" s="17">
        <v>240000</v>
      </c>
      <c r="K15" s="12">
        <v>4</v>
      </c>
      <c r="L15" s="14">
        <v>240000</v>
      </c>
      <c r="M15" s="15">
        <f t="shared" si="0"/>
        <v>18</v>
      </c>
      <c r="N15" s="14">
        <f t="shared" si="1"/>
        <v>789900</v>
      </c>
    </row>
    <row r="16" spans="1:14" s="19" customFormat="1" ht="23.25" customHeight="1" x14ac:dyDescent="0.35">
      <c r="A16" s="37" t="s">
        <v>30</v>
      </c>
      <c r="B16" s="37"/>
      <c r="C16" s="12">
        <v>7</v>
      </c>
      <c r="D16" s="14">
        <v>1908400</v>
      </c>
      <c r="E16" s="12">
        <v>0</v>
      </c>
      <c r="F16" s="14">
        <v>0</v>
      </c>
      <c r="G16" s="12">
        <v>7</v>
      </c>
      <c r="H16" s="14">
        <v>1700000</v>
      </c>
      <c r="I16" s="16">
        <v>3</v>
      </c>
      <c r="J16" s="17">
        <v>1100000</v>
      </c>
      <c r="K16" s="12">
        <v>2</v>
      </c>
      <c r="L16" s="14">
        <v>200000</v>
      </c>
      <c r="M16" s="15">
        <f t="shared" si="0"/>
        <v>19</v>
      </c>
      <c r="N16" s="14">
        <f t="shared" si="1"/>
        <v>4908400</v>
      </c>
    </row>
    <row r="17" spans="1:14" s="19" customFormat="1" ht="23.25" customHeight="1" x14ac:dyDescent="0.35">
      <c r="A17" s="37" t="s">
        <v>31</v>
      </c>
      <c r="B17" s="37"/>
      <c r="C17" s="12">
        <v>3</v>
      </c>
      <c r="D17" s="14">
        <v>150000</v>
      </c>
      <c r="E17" s="12">
        <v>4</v>
      </c>
      <c r="F17" s="14">
        <v>165000</v>
      </c>
      <c r="G17" s="12">
        <v>5</v>
      </c>
      <c r="H17" s="14">
        <v>465000</v>
      </c>
      <c r="I17" s="16">
        <v>4</v>
      </c>
      <c r="J17" s="17">
        <v>365000</v>
      </c>
      <c r="K17" s="12">
        <v>4</v>
      </c>
      <c r="L17" s="14">
        <v>365000</v>
      </c>
      <c r="M17" s="15">
        <f t="shared" si="0"/>
        <v>20</v>
      </c>
      <c r="N17" s="14">
        <f t="shared" si="1"/>
        <v>1510000</v>
      </c>
    </row>
    <row r="18" spans="1:14" s="19" customFormat="1" ht="23.25" customHeight="1" x14ac:dyDescent="0.35">
      <c r="A18" s="37" t="s">
        <v>32</v>
      </c>
      <c r="B18" s="37"/>
      <c r="C18" s="12">
        <v>5</v>
      </c>
      <c r="D18" s="14">
        <v>231000</v>
      </c>
      <c r="E18" s="12">
        <v>8</v>
      </c>
      <c r="F18" s="14">
        <v>280000</v>
      </c>
      <c r="G18" s="12">
        <v>14</v>
      </c>
      <c r="H18" s="14">
        <v>495000</v>
      </c>
      <c r="I18" s="16">
        <v>14</v>
      </c>
      <c r="J18" s="17">
        <v>485000</v>
      </c>
      <c r="K18" s="12">
        <v>12</v>
      </c>
      <c r="L18" s="14">
        <v>365000</v>
      </c>
      <c r="M18" s="15">
        <f t="shared" si="0"/>
        <v>53</v>
      </c>
      <c r="N18" s="14">
        <f t="shared" si="1"/>
        <v>1856000</v>
      </c>
    </row>
    <row r="19" spans="1:14" s="19" customFormat="1" ht="23.25" customHeight="1" x14ac:dyDescent="0.35">
      <c r="A19" s="37" t="s">
        <v>34</v>
      </c>
      <c r="B19" s="37"/>
      <c r="C19" s="12">
        <v>0</v>
      </c>
      <c r="D19" s="14">
        <v>0</v>
      </c>
      <c r="E19" s="12">
        <v>2</v>
      </c>
      <c r="F19" s="14">
        <v>18400</v>
      </c>
      <c r="G19" s="12">
        <v>0</v>
      </c>
      <c r="H19" s="14">
        <v>0</v>
      </c>
      <c r="I19" s="16">
        <v>0</v>
      </c>
      <c r="J19" s="17">
        <v>0</v>
      </c>
      <c r="K19" s="12">
        <v>0</v>
      </c>
      <c r="L19" s="14">
        <v>0</v>
      </c>
      <c r="M19" s="15">
        <f t="shared" si="0"/>
        <v>2</v>
      </c>
      <c r="N19" s="14">
        <f t="shared" si="1"/>
        <v>18400</v>
      </c>
    </row>
    <row r="20" spans="1:14" s="19" customFormat="1" ht="23.25" customHeight="1" x14ac:dyDescent="0.35">
      <c r="A20" s="37" t="s">
        <v>35</v>
      </c>
      <c r="B20" s="37"/>
      <c r="C20" s="12">
        <v>0</v>
      </c>
      <c r="D20" s="14">
        <v>0</v>
      </c>
      <c r="E20" s="12">
        <v>3</v>
      </c>
      <c r="F20" s="14">
        <v>30500</v>
      </c>
      <c r="G20" s="12">
        <v>0</v>
      </c>
      <c r="H20" s="14">
        <v>0</v>
      </c>
      <c r="I20" s="16">
        <v>0</v>
      </c>
      <c r="J20" s="17">
        <v>0</v>
      </c>
      <c r="K20" s="12">
        <v>0</v>
      </c>
      <c r="L20" s="14">
        <v>0</v>
      </c>
      <c r="M20" s="15">
        <f t="shared" si="0"/>
        <v>3</v>
      </c>
      <c r="N20" s="14">
        <f t="shared" si="1"/>
        <v>30500</v>
      </c>
    </row>
    <row r="21" spans="1:14" s="19" customFormat="1" ht="23.25" customHeight="1" x14ac:dyDescent="0.35">
      <c r="A21" s="37" t="s">
        <v>33</v>
      </c>
      <c r="B21" s="37"/>
      <c r="C21" s="12">
        <v>5</v>
      </c>
      <c r="D21" s="14">
        <v>7390000</v>
      </c>
      <c r="E21" s="12">
        <v>5</v>
      </c>
      <c r="F21" s="14">
        <v>7390000</v>
      </c>
      <c r="G21" s="12">
        <v>5</v>
      </c>
      <c r="H21" s="14">
        <v>8500000</v>
      </c>
      <c r="I21" s="16">
        <v>5</v>
      </c>
      <c r="J21" s="17">
        <v>8500000</v>
      </c>
      <c r="K21" s="12">
        <v>5</v>
      </c>
      <c r="L21" s="14">
        <v>8500000</v>
      </c>
      <c r="M21" s="15">
        <f t="shared" si="0"/>
        <v>25</v>
      </c>
      <c r="N21" s="14">
        <f t="shared" si="1"/>
        <v>40280000</v>
      </c>
    </row>
    <row r="22" spans="1:14" s="13" customFormat="1" ht="22.8" customHeight="1" x14ac:dyDescent="0.35">
      <c r="A22" s="60"/>
      <c r="B22" s="61"/>
      <c r="C22" s="12"/>
      <c r="D22" s="14"/>
      <c r="E22" s="12"/>
      <c r="F22" s="12"/>
      <c r="G22" s="12"/>
      <c r="H22" s="14"/>
      <c r="I22" s="16"/>
      <c r="J22" s="17"/>
      <c r="K22" s="12"/>
      <c r="L22" s="14"/>
      <c r="M22" s="12"/>
      <c r="N22" s="14"/>
    </row>
    <row r="23" spans="1:14" s="13" customFormat="1" ht="23.25" customHeight="1" x14ac:dyDescent="0.35">
      <c r="A23" s="60"/>
      <c r="B23" s="61"/>
      <c r="C23" s="12"/>
      <c r="D23" s="14"/>
      <c r="E23" s="12"/>
      <c r="F23" s="12"/>
      <c r="G23" s="12"/>
      <c r="H23" s="14"/>
      <c r="I23" s="16"/>
      <c r="J23" s="17"/>
      <c r="K23" s="12"/>
      <c r="L23" s="14"/>
      <c r="M23" s="12"/>
      <c r="N23" s="14"/>
    </row>
    <row r="24" spans="1:14" s="13" customFormat="1" ht="23.25" customHeight="1" x14ac:dyDescent="0.35">
      <c r="A24" s="38"/>
      <c r="B24" s="38"/>
      <c r="C24" s="12" t="s">
        <v>18</v>
      </c>
      <c r="D24" s="14" t="s">
        <v>18</v>
      </c>
      <c r="E24" s="12" t="s">
        <v>18</v>
      </c>
      <c r="F24" s="12" t="s">
        <v>18</v>
      </c>
      <c r="G24" s="12"/>
      <c r="H24" s="12"/>
      <c r="I24" s="12"/>
      <c r="J24" s="12"/>
      <c r="K24" s="12"/>
      <c r="L24" s="12"/>
      <c r="M24" s="12"/>
      <c r="N24" s="12"/>
    </row>
    <row r="25" spans="1:14" s="36" customFormat="1" ht="23.25" customHeight="1" x14ac:dyDescent="0.35">
      <c r="A25" s="56" t="s">
        <v>11</v>
      </c>
      <c r="B25" s="56"/>
      <c r="C25" s="34">
        <f t="shared" ref="C25:L25" si="2">SUM(C8:C24)</f>
        <v>73</v>
      </c>
      <c r="D25" s="35">
        <f t="shared" si="2"/>
        <v>19262890</v>
      </c>
      <c r="E25" s="34">
        <f t="shared" si="2"/>
        <v>87</v>
      </c>
      <c r="F25" s="26">
        <f t="shared" si="2"/>
        <v>20203820</v>
      </c>
      <c r="G25" s="34">
        <f t="shared" si="2"/>
        <v>137</v>
      </c>
      <c r="H25" s="26">
        <f t="shared" si="2"/>
        <v>29587000</v>
      </c>
      <c r="I25" s="34">
        <f t="shared" si="2"/>
        <v>113</v>
      </c>
      <c r="J25" s="26">
        <f t="shared" si="2"/>
        <v>25604500</v>
      </c>
      <c r="K25" s="34">
        <f t="shared" si="2"/>
        <v>96</v>
      </c>
      <c r="L25" s="35">
        <f t="shared" si="2"/>
        <v>22097000</v>
      </c>
      <c r="M25" s="34">
        <f>SUM(C25+E25+G25+I25+K25)</f>
        <v>506</v>
      </c>
      <c r="N25" s="27">
        <f>SUM(D25+F25+H25+J25+L25)</f>
        <v>116755210</v>
      </c>
    </row>
    <row r="27" spans="1:14" s="3" customFormat="1" ht="19.2" x14ac:dyDescent="0.35">
      <c r="A27" s="48" t="s">
        <v>2</v>
      </c>
      <c r="B27" s="49"/>
      <c r="C27" s="44" t="s">
        <v>3</v>
      </c>
      <c r="D27" s="45"/>
      <c r="E27" s="44" t="s">
        <v>4</v>
      </c>
      <c r="F27" s="45"/>
      <c r="G27" s="44" t="s">
        <v>5</v>
      </c>
      <c r="H27" s="45"/>
      <c r="I27" s="44" t="s">
        <v>6</v>
      </c>
      <c r="J27" s="45"/>
      <c r="K27" s="44" t="s">
        <v>17</v>
      </c>
      <c r="L27" s="45"/>
      <c r="M27" s="44" t="s">
        <v>16</v>
      </c>
      <c r="N27" s="45"/>
    </row>
    <row r="28" spans="1:14" s="3" customFormat="1" ht="19.2" x14ac:dyDescent="0.35">
      <c r="A28" s="50"/>
      <c r="B28" s="51"/>
      <c r="C28" s="4" t="s">
        <v>7</v>
      </c>
      <c r="D28" s="4" t="s">
        <v>10</v>
      </c>
      <c r="E28" s="4" t="s">
        <v>7</v>
      </c>
      <c r="F28" s="4" t="s">
        <v>10</v>
      </c>
      <c r="G28" s="4" t="s">
        <v>7</v>
      </c>
      <c r="H28" s="4" t="s">
        <v>10</v>
      </c>
      <c r="I28" s="4" t="s">
        <v>7</v>
      </c>
      <c r="J28" s="4" t="s">
        <v>10</v>
      </c>
      <c r="K28" s="4" t="s">
        <v>7</v>
      </c>
      <c r="L28" s="4" t="s">
        <v>10</v>
      </c>
      <c r="M28" s="4" t="s">
        <v>7</v>
      </c>
      <c r="N28" s="4" t="s">
        <v>10</v>
      </c>
    </row>
    <row r="29" spans="1:14" s="3" customFormat="1" ht="23.25" customHeight="1" x14ac:dyDescent="0.35">
      <c r="A29" s="52"/>
      <c r="B29" s="53"/>
      <c r="C29" s="5" t="s">
        <v>8</v>
      </c>
      <c r="D29" s="5" t="s">
        <v>0</v>
      </c>
      <c r="E29" s="5" t="s">
        <v>8</v>
      </c>
      <c r="F29" s="5" t="s">
        <v>0</v>
      </c>
      <c r="G29" s="5" t="s">
        <v>8</v>
      </c>
      <c r="H29" s="5" t="s">
        <v>0</v>
      </c>
      <c r="I29" s="5" t="s">
        <v>8</v>
      </c>
      <c r="J29" s="5" t="s">
        <v>0</v>
      </c>
      <c r="K29" s="5" t="s">
        <v>8</v>
      </c>
      <c r="L29" s="5" t="s">
        <v>0</v>
      </c>
      <c r="M29" s="5" t="s">
        <v>8</v>
      </c>
      <c r="N29" s="5" t="s">
        <v>0</v>
      </c>
    </row>
    <row r="30" spans="1:14" s="3" customFormat="1" ht="37.200000000000003" customHeight="1" x14ac:dyDescent="0.35">
      <c r="A30" s="46" t="s">
        <v>15</v>
      </c>
      <c r="B30" s="47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</row>
    <row r="31" spans="1:14" s="13" customFormat="1" ht="23.25" customHeight="1" x14ac:dyDescent="0.35">
      <c r="A31" s="37" t="s">
        <v>30</v>
      </c>
      <c r="B31" s="37"/>
      <c r="C31" s="12">
        <v>0</v>
      </c>
      <c r="D31" s="14">
        <v>0</v>
      </c>
      <c r="E31" s="12">
        <v>1</v>
      </c>
      <c r="F31" s="14">
        <v>100000</v>
      </c>
      <c r="G31" s="12">
        <v>5</v>
      </c>
      <c r="H31" s="14">
        <v>540000</v>
      </c>
      <c r="I31" s="12">
        <v>4</v>
      </c>
      <c r="J31" s="14">
        <v>380000</v>
      </c>
      <c r="K31" s="12">
        <v>1</v>
      </c>
      <c r="L31" s="14">
        <v>200000</v>
      </c>
      <c r="M31" s="12">
        <f>SUM(C31+E31+G31+I31+K31)</f>
        <v>11</v>
      </c>
      <c r="N31" s="14">
        <f>SUM(D31+F31+H31+J31+L31)</f>
        <v>1220000</v>
      </c>
    </row>
    <row r="32" spans="1:14" s="13" customFormat="1" ht="23.25" customHeight="1" x14ac:dyDescent="0.35">
      <c r="A32" s="37" t="s">
        <v>34</v>
      </c>
      <c r="B32" s="37"/>
      <c r="C32" s="12">
        <v>5</v>
      </c>
      <c r="D32" s="14">
        <v>70000</v>
      </c>
      <c r="E32" s="12">
        <v>11</v>
      </c>
      <c r="F32" s="14">
        <v>1685000</v>
      </c>
      <c r="G32" s="12">
        <v>20</v>
      </c>
      <c r="H32" s="14">
        <v>129000</v>
      </c>
      <c r="I32" s="12">
        <v>20</v>
      </c>
      <c r="J32" s="14">
        <v>1745000</v>
      </c>
      <c r="K32" s="12">
        <v>12</v>
      </c>
      <c r="L32" s="14">
        <v>795000</v>
      </c>
      <c r="M32" s="12">
        <f>SUM(C32+E32+G32+I32+K32)</f>
        <v>68</v>
      </c>
      <c r="N32" s="14">
        <f>SUM(D32+F32+H32+J32+L32)</f>
        <v>4424000</v>
      </c>
    </row>
    <row r="33" spans="1:14" s="13" customFormat="1" ht="23.25" customHeight="1" x14ac:dyDescent="0.35">
      <c r="A33" s="37" t="s">
        <v>25</v>
      </c>
      <c r="B33" s="37"/>
      <c r="C33" s="12">
        <v>0</v>
      </c>
      <c r="D33" s="14" t="s">
        <v>18</v>
      </c>
      <c r="E33" s="12">
        <v>0</v>
      </c>
      <c r="F33" s="14">
        <v>0</v>
      </c>
      <c r="G33" s="12">
        <v>1</v>
      </c>
      <c r="H33" s="14">
        <v>10000</v>
      </c>
      <c r="I33" s="12">
        <v>0</v>
      </c>
      <c r="J33" s="14">
        <v>0</v>
      </c>
      <c r="K33" s="12">
        <v>0</v>
      </c>
      <c r="L33" s="14">
        <v>0</v>
      </c>
      <c r="M33" s="12">
        <f t="shared" ref="M33:M34" si="3">SUM(C33+E33+G33+I33+K33)</f>
        <v>1</v>
      </c>
      <c r="N33" s="14">
        <f>SUM(H33)</f>
        <v>10000</v>
      </c>
    </row>
    <row r="34" spans="1:14" s="13" customFormat="1" ht="23.25" customHeight="1" x14ac:dyDescent="0.35">
      <c r="A34" s="37" t="s">
        <v>28</v>
      </c>
      <c r="B34" s="37"/>
      <c r="C34" s="12">
        <v>0</v>
      </c>
      <c r="D34" s="14">
        <v>0</v>
      </c>
      <c r="E34" s="12">
        <v>0</v>
      </c>
      <c r="F34" s="14">
        <v>0</v>
      </c>
      <c r="G34" s="12">
        <v>2</v>
      </c>
      <c r="H34" s="14">
        <v>131000</v>
      </c>
      <c r="I34" s="12">
        <v>0</v>
      </c>
      <c r="J34" s="14">
        <v>0</v>
      </c>
      <c r="K34" s="12">
        <v>0</v>
      </c>
      <c r="L34" s="14">
        <v>0</v>
      </c>
      <c r="M34" s="12">
        <f t="shared" si="3"/>
        <v>2</v>
      </c>
      <c r="N34" s="14">
        <f t="shared" ref="N34" si="4">SUM(D34+F34+H34+J34+L34)</f>
        <v>131000</v>
      </c>
    </row>
    <row r="35" spans="1:14" s="13" customFormat="1" ht="23.25" customHeight="1" x14ac:dyDescent="0.35">
      <c r="A35" s="41" t="s">
        <v>31</v>
      </c>
      <c r="B35" s="41"/>
      <c r="C35" s="12">
        <v>1</v>
      </c>
      <c r="D35" s="14">
        <v>10000</v>
      </c>
      <c r="E35" s="12">
        <v>1</v>
      </c>
      <c r="F35" s="12">
        <v>10000</v>
      </c>
      <c r="G35" s="12">
        <v>1</v>
      </c>
      <c r="H35" s="12">
        <v>10000</v>
      </c>
      <c r="I35" s="12">
        <v>1</v>
      </c>
      <c r="J35" s="14">
        <v>10000</v>
      </c>
      <c r="K35" s="12">
        <v>1</v>
      </c>
      <c r="L35" s="14">
        <v>10000</v>
      </c>
      <c r="M35" s="12">
        <f>SUM(C35+E35+G35+I35+K35)</f>
        <v>5</v>
      </c>
      <c r="N35" s="14">
        <f>SUM(D35+F35+H35+J35+L35)</f>
        <v>50000</v>
      </c>
    </row>
    <row r="36" spans="1:14" s="13" customFormat="1" ht="40.200000000000003" customHeight="1" x14ac:dyDescent="0.35">
      <c r="A36" s="42" t="s">
        <v>21</v>
      </c>
      <c r="B36" s="43"/>
      <c r="C36" s="12"/>
      <c r="D36" s="14"/>
      <c r="E36" s="12"/>
      <c r="F36" s="14"/>
      <c r="G36" s="15"/>
      <c r="H36" s="23"/>
      <c r="I36" s="12"/>
      <c r="J36" s="14"/>
      <c r="K36" s="12"/>
      <c r="L36" s="14"/>
      <c r="M36" s="15"/>
      <c r="N36" s="14"/>
    </row>
    <row r="37" spans="1:14" s="18" customFormat="1" ht="23.25" customHeight="1" x14ac:dyDescent="0.35">
      <c r="A37" s="41" t="s">
        <v>34</v>
      </c>
      <c r="B37" s="41"/>
      <c r="C37" s="16">
        <v>0</v>
      </c>
      <c r="D37" s="17">
        <v>0</v>
      </c>
      <c r="E37" s="16">
        <v>2</v>
      </c>
      <c r="F37" s="17">
        <v>80000</v>
      </c>
      <c r="G37" s="16">
        <v>4</v>
      </c>
      <c r="H37" s="17">
        <v>130000</v>
      </c>
      <c r="I37" s="16">
        <v>4</v>
      </c>
      <c r="J37" s="17">
        <v>130000</v>
      </c>
      <c r="K37" s="16">
        <v>3</v>
      </c>
      <c r="L37" s="17">
        <v>80000</v>
      </c>
      <c r="M37" s="12">
        <f>SUM(C37+E37+G37+I37+K37)</f>
        <v>13</v>
      </c>
      <c r="N37" s="14">
        <f>SUM(D37+F37+H37+J37+L37)</f>
        <v>420000</v>
      </c>
    </row>
    <row r="38" spans="1:14" s="19" customFormat="1" ht="40.200000000000003" customHeight="1" x14ac:dyDescent="0.35">
      <c r="A38" s="42" t="s">
        <v>22</v>
      </c>
      <c r="B38" s="43"/>
      <c r="C38" s="12"/>
      <c r="D38" s="14"/>
      <c r="E38" s="12"/>
      <c r="F38" s="14"/>
      <c r="G38" s="12"/>
      <c r="H38" s="14"/>
      <c r="I38" s="12"/>
      <c r="J38" s="14"/>
      <c r="K38" s="12"/>
      <c r="L38" s="14"/>
      <c r="M38" s="15"/>
      <c r="N38" s="14"/>
    </row>
    <row r="39" spans="1:14" s="19" customFormat="1" ht="23.25" customHeight="1" x14ac:dyDescent="0.35">
      <c r="A39" s="41" t="s">
        <v>31</v>
      </c>
      <c r="B39" s="41"/>
      <c r="C39" s="12">
        <v>3</v>
      </c>
      <c r="D39" s="14">
        <v>205000</v>
      </c>
      <c r="E39" s="12">
        <v>5</v>
      </c>
      <c r="F39" s="14">
        <v>260000</v>
      </c>
      <c r="G39" s="12">
        <v>3</v>
      </c>
      <c r="H39" s="14">
        <v>260000</v>
      </c>
      <c r="I39" s="16">
        <v>3</v>
      </c>
      <c r="J39" s="17">
        <v>260000</v>
      </c>
      <c r="K39" s="12">
        <v>3</v>
      </c>
      <c r="L39" s="14">
        <v>260000</v>
      </c>
      <c r="M39" s="12">
        <f>SUM(C39+E39+G39+I39+K39)</f>
        <v>17</v>
      </c>
      <c r="N39" s="14">
        <f>SUM(D39+F39+H39+J39+L39)</f>
        <v>1245000</v>
      </c>
    </row>
    <row r="40" spans="1:14" s="19" customFormat="1" ht="23.25" customHeight="1" x14ac:dyDescent="0.35">
      <c r="A40" s="37"/>
      <c r="B40" s="37"/>
      <c r="C40" s="12"/>
      <c r="D40" s="14"/>
      <c r="E40" s="12"/>
      <c r="F40" s="14"/>
      <c r="G40" s="12"/>
      <c r="H40" s="14"/>
      <c r="I40" s="16"/>
      <c r="J40" s="17"/>
      <c r="K40" s="12"/>
      <c r="L40" s="14"/>
      <c r="M40" s="15"/>
      <c r="N40" s="14"/>
    </row>
    <row r="41" spans="1:14" s="13" customFormat="1" ht="23.25" customHeight="1" x14ac:dyDescent="0.35">
      <c r="A41" s="38"/>
      <c r="B41" s="38"/>
      <c r="C41" s="12"/>
      <c r="D41" s="14"/>
      <c r="E41" s="12"/>
      <c r="F41" s="12"/>
      <c r="G41" s="12"/>
      <c r="H41" s="12"/>
      <c r="I41" s="12"/>
      <c r="J41" s="12"/>
      <c r="K41" s="12"/>
      <c r="L41" s="12"/>
      <c r="M41" s="12"/>
      <c r="N41" s="12"/>
    </row>
    <row r="42" spans="1:14" s="28" customFormat="1" ht="23.25" customHeight="1" x14ac:dyDescent="0.4">
      <c r="A42" s="39" t="s">
        <v>11</v>
      </c>
      <c r="B42" s="39"/>
      <c r="C42" s="24">
        <f t="shared" ref="C42:L42" si="5">SUM(C31:C41)</f>
        <v>9</v>
      </c>
      <c r="D42" s="25">
        <f t="shared" si="5"/>
        <v>285000</v>
      </c>
      <c r="E42" s="24">
        <f t="shared" si="5"/>
        <v>20</v>
      </c>
      <c r="F42" s="25">
        <f t="shared" si="5"/>
        <v>2135000</v>
      </c>
      <c r="G42" s="24">
        <f t="shared" si="5"/>
        <v>36</v>
      </c>
      <c r="H42" s="26">
        <f t="shared" si="5"/>
        <v>1210000</v>
      </c>
      <c r="I42" s="24">
        <f t="shared" si="5"/>
        <v>32</v>
      </c>
      <c r="J42" s="26">
        <f t="shared" si="5"/>
        <v>2525000</v>
      </c>
      <c r="K42" s="24">
        <f t="shared" si="5"/>
        <v>20</v>
      </c>
      <c r="L42" s="26">
        <f t="shared" si="5"/>
        <v>1345000</v>
      </c>
      <c r="M42" s="24">
        <f>SUM(C42+E42+G42+I42+K42)</f>
        <v>117</v>
      </c>
      <c r="N42" s="27">
        <f>SUM(D42+F42+H42+J42+L42)</f>
        <v>7500000</v>
      </c>
    </row>
    <row r="43" spans="1:14" s="33" customFormat="1" ht="22.8" x14ac:dyDescent="0.4">
      <c r="A43" s="40" t="s">
        <v>12</v>
      </c>
      <c r="B43" s="40"/>
      <c r="C43" s="29">
        <f t="shared" ref="C43:L43" si="6">SUM(C25+C42)</f>
        <v>82</v>
      </c>
      <c r="D43" s="30">
        <f t="shared" si="6"/>
        <v>19547890</v>
      </c>
      <c r="E43" s="29">
        <f t="shared" si="6"/>
        <v>107</v>
      </c>
      <c r="F43" s="30">
        <f t="shared" si="6"/>
        <v>22338820</v>
      </c>
      <c r="G43" s="29">
        <f t="shared" si="6"/>
        <v>173</v>
      </c>
      <c r="H43" s="30">
        <f t="shared" si="6"/>
        <v>30797000</v>
      </c>
      <c r="I43" s="29">
        <f t="shared" si="6"/>
        <v>145</v>
      </c>
      <c r="J43" s="30">
        <f t="shared" si="6"/>
        <v>28129500</v>
      </c>
      <c r="K43" s="29">
        <f t="shared" si="6"/>
        <v>116</v>
      </c>
      <c r="L43" s="31">
        <f t="shared" si="6"/>
        <v>23442000</v>
      </c>
      <c r="M43" s="29">
        <f>SUM(C43+E43+G43+I43+K43)</f>
        <v>623</v>
      </c>
      <c r="N43" s="32">
        <f>SUM(D43+F43+H43+J43+L43)</f>
        <v>124255210</v>
      </c>
    </row>
  </sheetData>
  <dataConsolidate/>
  <mergeCells count="50">
    <mergeCell ref="A25:B25"/>
    <mergeCell ref="I4:J4"/>
    <mergeCell ref="A11:B11"/>
    <mergeCell ref="A10:B10"/>
    <mergeCell ref="A4:B6"/>
    <mergeCell ref="A8:B8"/>
    <mergeCell ref="A9:B9"/>
    <mergeCell ref="A12:B12"/>
    <mergeCell ref="A13:B13"/>
    <mergeCell ref="A22:B22"/>
    <mergeCell ref="A24:B24"/>
    <mergeCell ref="A7:B7"/>
    <mergeCell ref="A23:B23"/>
    <mergeCell ref="A14:B14"/>
    <mergeCell ref="A21:B21"/>
    <mergeCell ref="A15:B15"/>
    <mergeCell ref="A1:N1"/>
    <mergeCell ref="A2:N2"/>
    <mergeCell ref="A3:N3"/>
    <mergeCell ref="G4:H4"/>
    <mergeCell ref="K4:L4"/>
    <mergeCell ref="M4:N4"/>
    <mergeCell ref="C4:D4"/>
    <mergeCell ref="E4:F4"/>
    <mergeCell ref="A16:B16"/>
    <mergeCell ref="A17:B17"/>
    <mergeCell ref="A18:B18"/>
    <mergeCell ref="A19:B19"/>
    <mergeCell ref="A20:B20"/>
    <mergeCell ref="K27:L27"/>
    <mergeCell ref="M27:N27"/>
    <mergeCell ref="A30:B30"/>
    <mergeCell ref="A31:B31"/>
    <mergeCell ref="A32:B32"/>
    <mergeCell ref="A27:B29"/>
    <mergeCell ref="C27:D27"/>
    <mergeCell ref="E27:F27"/>
    <mergeCell ref="G27:H27"/>
    <mergeCell ref="I27:J27"/>
    <mergeCell ref="A33:B33"/>
    <mergeCell ref="A34:B34"/>
    <mergeCell ref="A41:B41"/>
    <mergeCell ref="A42:B42"/>
    <mergeCell ref="A43:B43"/>
    <mergeCell ref="A40:B40"/>
    <mergeCell ref="A35:B35"/>
    <mergeCell ref="A36:B36"/>
    <mergeCell ref="A37:B37"/>
    <mergeCell ref="A38:B38"/>
    <mergeCell ref="A39:B39"/>
  </mergeCells>
  <printOptions horizontalCentered="1"/>
  <pageMargins left="0.19685039370078741" right="0.19685039370078741" top="0.98425196850393704" bottom="0.59055118110236227" header="0.59055118110236227" footer="0.59055118110236227"/>
  <pageSetup paperSize="9" scale="80" orientation="landscape" horizontalDpi="4294967293" r:id="rId1"/>
  <headerFooter>
    <oddFooter>&amp;Rหน้าที่ &amp;P จาก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showRuler="0" view="pageBreakPreview" zoomScale="110" zoomScaleNormal="100" zoomScaleSheetLayoutView="110" workbookViewId="0">
      <selection activeCell="A7" sqref="A7:B7"/>
    </sheetView>
  </sheetViews>
  <sheetFormatPr defaultColWidth="8.8984375" defaultRowHeight="21" x14ac:dyDescent="0.4"/>
  <cols>
    <col min="1" max="1" width="5" style="1" customWidth="1"/>
    <col min="2" max="2" width="38.19921875" style="1" customWidth="1"/>
    <col min="3" max="3" width="8.09765625" style="1" customWidth="1"/>
    <col min="4" max="4" width="11.09765625" style="1" customWidth="1"/>
    <col min="5" max="5" width="8.09765625" style="1" customWidth="1"/>
    <col min="6" max="6" width="11.69921875" style="1" customWidth="1"/>
    <col min="7" max="7" width="8.09765625" style="1" customWidth="1"/>
    <col min="8" max="8" width="11.3984375" style="1" customWidth="1"/>
    <col min="9" max="9" width="8.09765625" style="1" customWidth="1"/>
    <col min="10" max="10" width="10" style="1" customWidth="1"/>
    <col min="11" max="11" width="8.09765625" style="1" customWidth="1"/>
    <col min="12" max="12" width="10.8984375" style="1" customWidth="1"/>
    <col min="13" max="13" width="8.09765625" style="1" customWidth="1"/>
    <col min="14" max="14" width="14.59765625" style="1" customWidth="1"/>
    <col min="15" max="15" width="11.59765625" style="1" customWidth="1"/>
    <col min="16" max="16384" width="8.8984375" style="1"/>
  </cols>
  <sheetData>
    <row r="1" spans="1:14" x14ac:dyDescent="0.4">
      <c r="A1" s="54" t="s">
        <v>1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</row>
    <row r="2" spans="1:14" s="2" customFormat="1" x14ac:dyDescent="0.4">
      <c r="A2" s="55" t="s">
        <v>20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</row>
    <row r="3" spans="1:14" x14ac:dyDescent="0.4">
      <c r="A3" s="54" t="s">
        <v>13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</row>
    <row r="4" spans="1:14" s="3" customFormat="1" ht="19.2" x14ac:dyDescent="0.35">
      <c r="A4" s="48" t="s">
        <v>2</v>
      </c>
      <c r="B4" s="49"/>
      <c r="C4" s="44" t="s">
        <v>3</v>
      </c>
      <c r="D4" s="45"/>
      <c r="E4" s="44" t="s">
        <v>4</v>
      </c>
      <c r="F4" s="45"/>
      <c r="G4" s="44" t="s">
        <v>5</v>
      </c>
      <c r="H4" s="45"/>
      <c r="I4" s="44" t="s">
        <v>6</v>
      </c>
      <c r="J4" s="45"/>
      <c r="K4" s="44" t="s">
        <v>17</v>
      </c>
      <c r="L4" s="45"/>
      <c r="M4" s="44" t="s">
        <v>16</v>
      </c>
      <c r="N4" s="45"/>
    </row>
    <row r="5" spans="1:14" s="3" customFormat="1" ht="19.2" x14ac:dyDescent="0.35">
      <c r="A5" s="50"/>
      <c r="B5" s="51"/>
      <c r="C5" s="4" t="s">
        <v>7</v>
      </c>
      <c r="D5" s="4" t="s">
        <v>10</v>
      </c>
      <c r="E5" s="4" t="s">
        <v>7</v>
      </c>
      <c r="F5" s="4" t="s">
        <v>10</v>
      </c>
      <c r="G5" s="4" t="s">
        <v>7</v>
      </c>
      <c r="H5" s="4" t="s">
        <v>10</v>
      </c>
      <c r="I5" s="4" t="s">
        <v>7</v>
      </c>
      <c r="J5" s="4" t="s">
        <v>10</v>
      </c>
      <c r="K5" s="4" t="s">
        <v>7</v>
      </c>
      <c r="L5" s="4" t="s">
        <v>10</v>
      </c>
      <c r="M5" s="4" t="s">
        <v>7</v>
      </c>
      <c r="N5" s="4" t="s">
        <v>10</v>
      </c>
    </row>
    <row r="6" spans="1:14" s="3" customFormat="1" ht="23.25" customHeight="1" x14ac:dyDescent="0.35">
      <c r="A6" s="52"/>
      <c r="B6" s="53"/>
      <c r="C6" s="5" t="s">
        <v>8</v>
      </c>
      <c r="D6" s="5" t="s">
        <v>0</v>
      </c>
      <c r="E6" s="5" t="s">
        <v>8</v>
      </c>
      <c r="F6" s="5" t="s">
        <v>0</v>
      </c>
      <c r="G6" s="5" t="s">
        <v>8</v>
      </c>
      <c r="H6" s="5" t="s">
        <v>0</v>
      </c>
      <c r="I6" s="5" t="s">
        <v>8</v>
      </c>
      <c r="J6" s="5" t="s">
        <v>0</v>
      </c>
      <c r="K6" s="5" t="s">
        <v>8</v>
      </c>
      <c r="L6" s="5" t="s">
        <v>0</v>
      </c>
      <c r="M6" s="5" t="s">
        <v>8</v>
      </c>
      <c r="N6" s="5" t="s">
        <v>0</v>
      </c>
    </row>
    <row r="7" spans="1:14" s="3" customFormat="1" ht="44.4" customHeight="1" x14ac:dyDescent="0.35">
      <c r="A7" s="62" t="s">
        <v>22</v>
      </c>
      <c r="B7" s="63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</row>
    <row r="8" spans="1:14" s="13" customFormat="1" ht="23.25" customHeight="1" x14ac:dyDescent="0.35">
      <c r="A8" s="38"/>
      <c r="B8" s="38"/>
      <c r="C8" s="12"/>
      <c r="D8" s="14"/>
      <c r="E8" s="12"/>
      <c r="F8" s="12"/>
      <c r="G8" s="12"/>
      <c r="H8" s="14"/>
      <c r="I8" s="12"/>
      <c r="J8" s="14"/>
      <c r="K8" s="12"/>
      <c r="L8" s="14"/>
      <c r="M8" s="12"/>
      <c r="N8" s="14"/>
    </row>
    <row r="9" spans="1:14" s="13" customFormat="1" ht="23.25" customHeight="1" x14ac:dyDescent="0.35">
      <c r="A9" s="38"/>
      <c r="B9" s="38"/>
      <c r="C9" s="12"/>
      <c r="D9" s="14"/>
      <c r="E9" s="12"/>
      <c r="F9" s="12"/>
      <c r="G9" s="12"/>
      <c r="H9" s="14"/>
      <c r="I9" s="12"/>
      <c r="J9" s="14"/>
      <c r="K9" s="12"/>
      <c r="L9" s="14"/>
      <c r="M9" s="12"/>
      <c r="N9" s="14"/>
    </row>
    <row r="10" spans="1:14" s="13" customFormat="1" ht="23.25" customHeight="1" x14ac:dyDescent="0.35">
      <c r="A10" s="38"/>
      <c r="B10" s="38"/>
      <c r="C10" s="12"/>
      <c r="D10" s="14"/>
      <c r="E10" s="12"/>
      <c r="F10" s="12"/>
      <c r="G10" s="12"/>
      <c r="H10" s="12"/>
      <c r="I10" s="12"/>
      <c r="J10" s="14"/>
      <c r="K10" s="12"/>
      <c r="L10" s="14"/>
      <c r="M10" s="12"/>
      <c r="N10" s="12"/>
    </row>
    <row r="11" spans="1:14" s="13" customFormat="1" ht="23.25" customHeight="1" x14ac:dyDescent="0.35">
      <c r="A11" s="68"/>
      <c r="B11" s="68"/>
      <c r="C11" s="12"/>
      <c r="D11" s="14"/>
      <c r="E11" s="12"/>
      <c r="F11" s="12"/>
      <c r="G11" s="15"/>
      <c r="H11" s="15"/>
      <c r="I11" s="12"/>
      <c r="J11" s="14"/>
      <c r="K11" s="12"/>
      <c r="L11" s="14"/>
      <c r="M11" s="15"/>
      <c r="N11" s="15"/>
    </row>
    <row r="12" spans="1:14" s="18" customFormat="1" ht="23.25" customHeight="1" x14ac:dyDescent="0.35">
      <c r="A12" s="59"/>
      <c r="B12" s="59"/>
      <c r="C12" s="16"/>
      <c r="D12" s="17"/>
      <c r="E12" s="16"/>
      <c r="F12" s="16"/>
      <c r="G12" s="16"/>
      <c r="H12" s="17"/>
      <c r="I12" s="16"/>
      <c r="J12" s="17"/>
      <c r="K12" s="16"/>
      <c r="L12" s="17"/>
      <c r="M12" s="16"/>
      <c r="N12" s="20"/>
    </row>
    <row r="13" spans="1:14" s="19" customFormat="1" ht="37.799999999999997" customHeight="1" x14ac:dyDescent="0.35">
      <c r="A13" s="64"/>
      <c r="B13" s="65"/>
      <c r="C13" s="12"/>
      <c r="D13" s="14"/>
      <c r="E13" s="12"/>
      <c r="F13" s="12"/>
      <c r="G13" s="12"/>
      <c r="H13" s="12"/>
      <c r="I13" s="12"/>
      <c r="J13" s="12"/>
      <c r="K13" s="12"/>
      <c r="L13" s="12"/>
      <c r="M13" s="12"/>
      <c r="N13" s="12"/>
    </row>
    <row r="14" spans="1:14" s="13" customFormat="1" ht="23.25" customHeight="1" x14ac:dyDescent="0.35">
      <c r="A14" s="60"/>
      <c r="B14" s="61"/>
      <c r="C14" s="12"/>
      <c r="D14" s="14"/>
      <c r="E14" s="12"/>
      <c r="F14" s="12"/>
      <c r="G14" s="12"/>
      <c r="H14" s="14"/>
      <c r="I14" s="16"/>
      <c r="J14" s="17"/>
      <c r="K14" s="12"/>
      <c r="L14" s="14"/>
      <c r="M14" s="12"/>
      <c r="N14" s="14"/>
    </row>
    <row r="15" spans="1:14" s="13" customFormat="1" ht="23.25" customHeight="1" x14ac:dyDescent="0.35">
      <c r="A15" s="38"/>
      <c r="B15" s="38"/>
      <c r="C15" s="12" t="s">
        <v>18</v>
      </c>
      <c r="D15" s="14" t="s">
        <v>18</v>
      </c>
      <c r="E15" s="12" t="s">
        <v>18</v>
      </c>
      <c r="F15" s="12" t="s">
        <v>18</v>
      </c>
      <c r="G15" s="12"/>
      <c r="H15" s="12"/>
      <c r="I15" s="12"/>
      <c r="J15" s="12"/>
      <c r="K15" s="12"/>
      <c r="L15" s="12"/>
      <c r="M15" s="12"/>
      <c r="N15" s="12"/>
    </row>
    <row r="16" spans="1:14" s="8" customFormat="1" ht="23.25" customHeight="1" x14ac:dyDescent="0.4">
      <c r="A16" s="66" t="s">
        <v>11</v>
      </c>
      <c r="B16" s="66"/>
      <c r="C16" s="22" t="s">
        <v>18</v>
      </c>
      <c r="D16" s="7" t="s">
        <v>19</v>
      </c>
      <c r="E16" s="22" t="s">
        <v>18</v>
      </c>
      <c r="F16" s="7" t="s">
        <v>18</v>
      </c>
      <c r="G16" s="22"/>
      <c r="H16" s="7"/>
      <c r="I16" s="22"/>
      <c r="J16" s="7"/>
      <c r="K16" s="22"/>
      <c r="L16" s="7"/>
      <c r="M16" s="22"/>
      <c r="N16" s="9"/>
    </row>
    <row r="17" spans="1:14" ht="22.8" x14ac:dyDescent="0.4">
      <c r="A17" s="67" t="s">
        <v>12</v>
      </c>
      <c r="B17" s="67"/>
      <c r="C17" s="21" t="s">
        <v>18</v>
      </c>
      <c r="D17" s="10" t="s">
        <v>18</v>
      </c>
      <c r="E17" s="21" t="s">
        <v>18</v>
      </c>
      <c r="F17" s="10" t="s">
        <v>18</v>
      </c>
      <c r="G17" s="21"/>
      <c r="H17" s="10"/>
      <c r="I17" s="21"/>
      <c r="J17" s="10"/>
      <c r="K17" s="21"/>
      <c r="L17" s="10"/>
      <c r="M17" s="21"/>
      <c r="N17" s="10"/>
    </row>
    <row r="18" spans="1:14" x14ac:dyDescent="0.4">
      <c r="N18" s="11"/>
    </row>
  </sheetData>
  <dataConsolidate/>
  <mergeCells count="21">
    <mergeCell ref="A12:B12"/>
    <mergeCell ref="A1:N1"/>
    <mergeCell ref="A2:N2"/>
    <mergeCell ref="A3:N3"/>
    <mergeCell ref="A4:B6"/>
    <mergeCell ref="C4:D4"/>
    <mergeCell ref="E4:F4"/>
    <mergeCell ref="G4:H4"/>
    <mergeCell ref="I4:J4"/>
    <mergeCell ref="K4:L4"/>
    <mergeCell ref="M4:N4"/>
    <mergeCell ref="A7:B7"/>
    <mergeCell ref="A8:B8"/>
    <mergeCell ref="A9:B9"/>
    <mergeCell ref="A10:B10"/>
    <mergeCell ref="A11:B11"/>
    <mergeCell ref="A13:B13"/>
    <mergeCell ref="A14:B14"/>
    <mergeCell ref="A15:B15"/>
    <mergeCell ref="A16:B16"/>
    <mergeCell ref="A17:B17"/>
  </mergeCells>
  <printOptions horizontalCentered="1"/>
  <pageMargins left="0.19685039370078741" right="0.19685039370078741" top="1" bottom="0.59055118110236227" header="0.59055118110236227" footer="0"/>
  <pageSetup paperSize="9" scale="83" orientation="landscape" horizontalDpi="4294967293" r:id="rId1"/>
  <headerFooter differentFirst="1">
    <oddFooter>&amp;Rหน้าที่ &amp;P จาก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23" sqref="C23"/>
    </sheetView>
  </sheetViews>
  <sheetFormatPr defaultRowHeight="13.8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8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4</vt:i4>
      </vt:variant>
    </vt:vector>
  </HeadingPairs>
  <TitlesOfParts>
    <vt:vector size="4" baseType="lpstr">
      <vt:lpstr>ย 1โครงสร้างพื้นฐาน</vt:lpstr>
      <vt:lpstr>ย5การพัฒนาด้านศิลปวัฒนธรรมฯ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anon</dc:creator>
  <cp:lastModifiedBy>Windows User</cp:lastModifiedBy>
  <cp:lastPrinted>2020-05-18T08:01:08Z</cp:lastPrinted>
  <dcterms:created xsi:type="dcterms:W3CDTF">2015-06-09T15:07:06Z</dcterms:created>
  <dcterms:modified xsi:type="dcterms:W3CDTF">2020-05-18T08:01:09Z</dcterms:modified>
</cp:coreProperties>
</file>